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90" windowWidth="15240" windowHeight="882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Development </author>
  </authors>
  <commentList>
    <comment ref="C21" authorId="0">
      <text>
        <r>
          <rPr>
            <sz val="8"/>
            <rFont val="Tahoma"/>
            <family val="2"/>
          </rPr>
          <t>Add 1 point for every class attended</t>
        </r>
      </text>
    </comment>
    <comment ref="D21" authorId="0">
      <text>
        <r>
          <rPr>
            <sz val="8"/>
            <rFont val="Tahoma"/>
            <family val="2"/>
          </rPr>
          <t>See scale above.  (1-5 points)</t>
        </r>
      </text>
    </comment>
    <comment ref="E21" authorId="0">
      <text>
        <r>
          <rPr>
            <sz val="8"/>
            <rFont val="Tahoma"/>
            <family val="2"/>
          </rPr>
          <t>See scale above.  (1-5 points)</t>
        </r>
      </text>
    </comment>
    <comment ref="G21" authorId="0">
      <text>
        <r>
          <rPr>
            <sz val="8"/>
            <rFont val="Tahoma"/>
            <family val="2"/>
          </rPr>
          <t>Sum of points from attendance + work ethic + Lab Bood + After Test</t>
        </r>
      </text>
    </comment>
    <comment ref="H21" authorId="0">
      <text>
        <r>
          <rPr>
            <sz val="8"/>
            <rFont val="Tahoma"/>
            <family val="2"/>
          </rPr>
          <t>Grade transform to 100% (points scored / total points possible)</t>
        </r>
      </text>
    </comment>
    <comment ref="C45" authorId="0">
      <text>
        <r>
          <rPr>
            <sz val="8"/>
            <rFont val="Tahoma"/>
            <family val="2"/>
          </rPr>
          <t>Add 1 point for every class attended</t>
        </r>
      </text>
    </comment>
    <comment ref="G45" authorId="0">
      <text>
        <r>
          <rPr>
            <sz val="8"/>
            <rFont val="Tahoma"/>
            <family val="2"/>
          </rPr>
          <t>Sum of points from attendance + work ethic + Lab Bood + After Test</t>
        </r>
      </text>
    </comment>
    <comment ref="H45" authorId="0">
      <text>
        <r>
          <rPr>
            <sz val="8"/>
            <rFont val="Tahoma"/>
            <family val="2"/>
          </rPr>
          <t>Grade transform to 100% (points scored / total points possible)</t>
        </r>
      </text>
    </comment>
    <comment ref="A13" authorId="0">
      <text>
        <r>
          <rPr>
            <sz val="8"/>
            <rFont val="Tahoma"/>
            <family val="2"/>
          </rPr>
          <t xml:space="preserve">You get 1 point each time to contribute to the class discussion. 
</t>
        </r>
        <r>
          <rPr>
            <sz val="8"/>
            <rFont val="Tahoma"/>
            <family val="0"/>
          </rPr>
          <t xml:space="preserve">
</t>
        </r>
      </text>
    </comment>
    <comment ref="A14" authorId="0">
      <text>
        <r>
          <rPr>
            <sz val="8"/>
            <rFont val="Tahoma"/>
            <family val="2"/>
          </rPr>
          <t xml:space="preserve">You get 1 point each time you take initiative to do something beyond what was required.  (up to 2 points.) </t>
        </r>
      </text>
    </comment>
    <comment ref="A15" authorId="0">
      <text>
        <r>
          <rPr>
            <sz val="8"/>
            <rFont val="Tahoma"/>
            <family val="2"/>
          </rPr>
          <t>You get 1 point if you help a teammate.</t>
        </r>
      </text>
    </comment>
    <comment ref="C47" authorId="0">
      <text>
        <r>
          <rPr>
            <sz val="8"/>
            <rFont val="Tahoma"/>
            <family val="2"/>
          </rPr>
          <t>Add 1 point for every class attended</t>
        </r>
      </text>
    </comment>
    <comment ref="D47" authorId="0">
      <text>
        <r>
          <rPr>
            <sz val="8"/>
            <rFont val="Tahoma"/>
            <family val="2"/>
          </rPr>
          <t>See scale above.  (1-5 points)</t>
        </r>
      </text>
    </comment>
    <comment ref="E47" authorId="0">
      <text>
        <r>
          <rPr>
            <sz val="8"/>
            <rFont val="Tahoma"/>
            <family val="2"/>
          </rPr>
          <t>See scale above.  (1-5 points)</t>
        </r>
      </text>
    </comment>
    <comment ref="G47" authorId="0">
      <text>
        <r>
          <rPr>
            <sz val="8"/>
            <rFont val="Tahoma"/>
            <family val="2"/>
          </rPr>
          <t>Sum of points from attendance + work ethic + Lab Bood + After Test</t>
        </r>
      </text>
    </comment>
    <comment ref="H47" authorId="0">
      <text>
        <r>
          <rPr>
            <sz val="8"/>
            <rFont val="Tahoma"/>
            <family val="2"/>
          </rPr>
          <t>Grade transform to 100% (points scored / total points possible)</t>
        </r>
      </text>
    </comment>
    <comment ref="C72" authorId="0">
      <text>
        <r>
          <rPr>
            <sz val="8"/>
            <rFont val="Tahoma"/>
            <family val="2"/>
          </rPr>
          <t>Add 1 point for every class attended</t>
        </r>
      </text>
    </comment>
    <comment ref="G72" authorId="0">
      <text>
        <r>
          <rPr>
            <sz val="8"/>
            <rFont val="Tahoma"/>
            <family val="2"/>
          </rPr>
          <t>Sum of points from attendance + work ethic + Lab Bood + After Test</t>
        </r>
      </text>
    </comment>
    <comment ref="H72" authorId="0">
      <text>
        <r>
          <rPr>
            <sz val="8"/>
            <rFont val="Tahoma"/>
            <family val="2"/>
          </rPr>
          <t>Grade transform to 100% (points scored / total points possible)</t>
        </r>
      </text>
    </comment>
    <comment ref="D45" authorId="0">
      <text>
        <r>
          <rPr>
            <sz val="8"/>
            <rFont val="Tahoma"/>
            <family val="2"/>
          </rPr>
          <t>See scale above.  (1-5 points)</t>
        </r>
      </text>
    </comment>
    <comment ref="E45" authorId="0">
      <text>
        <r>
          <rPr>
            <sz val="8"/>
            <rFont val="Tahoma"/>
            <family val="2"/>
          </rPr>
          <t>See scale above.  (1-5 points)</t>
        </r>
      </text>
    </comment>
    <comment ref="D72" authorId="0">
      <text>
        <r>
          <rPr>
            <sz val="8"/>
            <rFont val="Tahoma"/>
            <family val="2"/>
          </rPr>
          <t>See scale above.  (1-5 points)</t>
        </r>
      </text>
    </comment>
    <comment ref="E72" authorId="0">
      <text>
        <r>
          <rPr>
            <sz val="8"/>
            <rFont val="Tahoma"/>
            <family val="2"/>
          </rPr>
          <t>See scale above.  (1-5 points)</t>
        </r>
      </text>
    </comment>
    <comment ref="F30" authorId="0">
      <text>
        <r>
          <rPr>
            <b/>
            <sz val="8"/>
            <rFont val="Tahoma"/>
            <family val="0"/>
          </rPr>
          <t xml:space="preserve">Had to leave before taking test
</t>
        </r>
      </text>
    </comment>
    <comment ref="A41" authorId="0">
      <text>
        <r>
          <rPr>
            <b/>
            <sz val="8"/>
            <rFont val="Tahoma"/>
            <family val="0"/>
          </rPr>
          <t xml:space="preserve">Did not attend enough classes to be considered
</t>
        </r>
      </text>
    </comment>
    <comment ref="E7" authorId="0">
      <text>
        <r>
          <rPr>
            <b/>
            <sz val="8"/>
            <rFont val="Tahoma"/>
            <family val="0"/>
          </rPr>
          <t>Teamwork was excellent.  8 of 9 teams assigned building tasks.</t>
        </r>
      </text>
    </comment>
    <comment ref="E8" authorId="0">
      <text>
        <r>
          <rPr>
            <b/>
            <sz val="8"/>
            <rFont val="Tahoma"/>
            <family val="0"/>
          </rPr>
          <t>Initiative was good.  One student did drawings at home.  Another worked during lunch.</t>
        </r>
      </text>
    </comment>
    <comment ref="E9" authorId="0">
      <text>
        <r>
          <rPr>
            <b/>
            <sz val="8"/>
            <rFont val="Tahoma"/>
            <family val="0"/>
          </rPr>
          <t>Interest in the project seemed high.  Roughly 75% of the students were 'engaged' as measured by work ethic and test performance.    The students seemed to like customizing to their interests.  During model building, a high % of students worked.  A lower % of students were engaged in the computer activities although test scores improved significantly.  About half the students were keen to show off their work in displays and on the Internet.</t>
        </r>
      </text>
    </comment>
    <comment ref="F51" authorId="0">
      <text>
        <r>
          <rPr>
            <b/>
            <sz val="8"/>
            <rFont val="Tahoma"/>
            <family val="0"/>
          </rPr>
          <t xml:space="preserve">Test again.  </t>
        </r>
      </text>
    </comment>
    <comment ref="F59" authorId="0">
      <text>
        <r>
          <rPr>
            <b/>
            <sz val="8"/>
            <rFont val="Tahoma"/>
            <family val="0"/>
          </rPr>
          <t>Absent.</t>
        </r>
      </text>
    </comment>
    <comment ref="F7" authorId="0">
      <text>
        <r>
          <rPr>
            <b/>
            <sz val="8"/>
            <rFont val="Tahoma"/>
            <family val="0"/>
          </rPr>
          <t>Students did not take care of tools and hogged materials.  It was suggested that team leaders be responsible for turning in all tools in good order.  Students ran out of materials and that was frustrating.</t>
        </r>
      </text>
    </comment>
    <comment ref="F8" authorId="0">
      <text>
        <r>
          <rPr>
            <b/>
            <sz val="8"/>
            <rFont val="Tahoma"/>
            <family val="0"/>
          </rPr>
          <t>Students did not like to participate in class discussions.  'not cool!'  However, they did like to be video taped.</t>
        </r>
      </text>
    </comment>
    <comment ref="F9" authorId="0">
      <text>
        <r>
          <rPr>
            <b/>
            <sz val="8"/>
            <rFont val="Tahoma"/>
            <family val="0"/>
          </rPr>
          <t>Instructors listened to computer presentations and then helped students.  They need time to get hands on experience and they need easily accessible computers.  Instructors made valuable contributions to student designs and computer documents.</t>
        </r>
      </text>
    </comment>
  </commentList>
</comments>
</file>

<file path=xl/sharedStrings.xml><?xml version="1.0" encoding="utf-8"?>
<sst xmlns="http://schemas.openxmlformats.org/spreadsheetml/2006/main" count="105" uniqueCount="80">
  <si>
    <t>Work Ethic</t>
  </si>
  <si>
    <t>Attendance</t>
  </si>
  <si>
    <t>After Test</t>
  </si>
  <si>
    <t>Before Test (not in total)</t>
  </si>
  <si>
    <t>Conclusions</t>
  </si>
  <si>
    <t>Project:</t>
  </si>
  <si>
    <t>Date:</t>
  </si>
  <si>
    <t>Class:</t>
  </si>
  <si>
    <t>Grade Scales:</t>
  </si>
  <si>
    <t>- Individual initiative</t>
  </si>
  <si>
    <t>- Team work</t>
  </si>
  <si>
    <t>- Neatness</t>
  </si>
  <si>
    <t>Grade</t>
  </si>
  <si>
    <t>Total Points</t>
  </si>
  <si>
    <t>- Students will take an interest in monitoring their own progress.</t>
  </si>
  <si>
    <t>- Students will focus on what is expected of them.</t>
  </si>
  <si>
    <t>Project Team Report</t>
  </si>
  <si>
    <t>Students participating on project team</t>
  </si>
  <si>
    <t>% of students who made significant contributions to the project. (Measured 3 or better on "work ethic."</t>
  </si>
  <si>
    <t>Each student along with team leaders should grade their work after each class.</t>
  </si>
  <si>
    <t>Jonathan Diaz</t>
  </si>
  <si>
    <t>Anthony Figueroa</t>
  </si>
  <si>
    <t>Alex Cabrera</t>
  </si>
  <si>
    <t xml:space="preserve">alfonso parra </t>
  </si>
  <si>
    <t>eusebio alicea</t>
  </si>
  <si>
    <t>Mike Quintero</t>
  </si>
  <si>
    <t>Jasmina Frias</t>
  </si>
  <si>
    <t>grecia valentin</t>
  </si>
  <si>
    <t>Sulaika marin</t>
  </si>
  <si>
    <t>Raul Maldonado</t>
  </si>
  <si>
    <t>Bayron Ortega</t>
  </si>
  <si>
    <t>Sandi Polanco</t>
  </si>
  <si>
    <t>Jose Nunez</t>
  </si>
  <si>
    <t>Joseph Bazemore</t>
  </si>
  <si>
    <t>Omar Gomez</t>
  </si>
  <si>
    <t>Ricky Morales</t>
  </si>
  <si>
    <t>Quality of Work</t>
  </si>
  <si>
    <t>House Design</t>
  </si>
  <si>
    <t>Work        Ethic</t>
  </si>
  <si>
    <t>Work    Quality</t>
  </si>
  <si>
    <t>Max #</t>
  </si>
  <si>
    <t>Construction Group A and B</t>
  </si>
  <si>
    <t>- Contributions to class discussions</t>
  </si>
  <si>
    <t>- Students will learn to create and use a spread sheet</t>
  </si>
  <si>
    <t>- Quantity</t>
  </si>
  <si>
    <t>Group A</t>
  </si>
  <si>
    <t>Group B</t>
  </si>
  <si>
    <t>aury pena</t>
  </si>
  <si>
    <t>Billy</t>
  </si>
  <si>
    <t>Dariana</t>
  </si>
  <si>
    <t>Shirley (Shirley's Temple)</t>
  </si>
  <si>
    <t>malky</t>
  </si>
  <si>
    <t>tabatha</t>
  </si>
  <si>
    <t>angel</t>
  </si>
  <si>
    <t>kenny</t>
  </si>
  <si>
    <t>Yachira</t>
  </si>
  <si>
    <t>Henry</t>
  </si>
  <si>
    <t>Radlyn</t>
  </si>
  <si>
    <t>Jose</t>
  </si>
  <si>
    <t>Francisco</t>
  </si>
  <si>
    <t>John (Yahoos)</t>
  </si>
  <si>
    <t>William (The Playaz)</t>
  </si>
  <si>
    <t>Javier</t>
  </si>
  <si>
    <t>Andrew</t>
  </si>
  <si>
    <t>Jonathan S</t>
  </si>
  <si>
    <t>Jonathan M</t>
  </si>
  <si>
    <t>Hector</t>
  </si>
  <si>
    <t>Luis(The P's)</t>
  </si>
  <si>
    <t>Average Quiz Grade</t>
  </si>
  <si>
    <t>Observations</t>
  </si>
  <si>
    <t>- Creativity</t>
  </si>
  <si>
    <t>Goals of Grade Spread Sheet:</t>
  </si>
  <si>
    <t>Teamwork</t>
  </si>
  <si>
    <t>Initiative</t>
  </si>
  <si>
    <t>Interest Level</t>
  </si>
  <si>
    <t>Jork (Thugz Mansion)</t>
  </si>
  <si>
    <t>% of students who improved on before/after quiz by 2 or more of 14 points. (14% improvement)</t>
  </si>
  <si>
    <t>Materials</t>
  </si>
  <si>
    <t>Presentations</t>
  </si>
  <si>
    <t>Instructors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</si>
</sst>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yyyy"/>
    <numFmt numFmtId="168" formatCode="0.000"/>
    <numFmt numFmtId="169" formatCode="0.0"/>
    <numFmt numFmtId="170" formatCode="0.00000000"/>
    <numFmt numFmtId="171" formatCode="0.0000000"/>
    <numFmt numFmtId="172" formatCode="0.000000"/>
    <numFmt numFmtId="173" formatCode="0.00000"/>
    <numFmt numFmtId="174" formatCode="0.0000"/>
  </numFmts>
  <fonts count="8">
    <font>
      <sz val="10"/>
      <name val="Arial"/>
      <family val="0"/>
    </font>
    <font>
      <b/>
      <sz val="10"/>
      <name val="Arial"/>
      <family val="2"/>
    </font>
    <font>
      <sz val="10"/>
      <color indexed="10"/>
      <name val="Arial"/>
      <family val="2"/>
    </font>
    <font>
      <sz val="8"/>
      <name val="Tahoma"/>
      <family val="0"/>
    </font>
    <font>
      <b/>
      <sz val="8"/>
      <name val="Tahoma"/>
      <family val="0"/>
    </font>
    <font>
      <u val="single"/>
      <sz val="10"/>
      <color indexed="12"/>
      <name val="Arial"/>
      <family val="0"/>
    </font>
    <font>
      <u val="single"/>
      <sz val="10"/>
      <color indexed="36"/>
      <name val="Arial"/>
      <family val="0"/>
    </font>
    <font>
      <b/>
      <sz val="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23"/>
        <bgColor indexed="64"/>
      </patternFill>
    </fill>
    <fill>
      <patternFill patternType="solid">
        <fgColor indexed="11"/>
        <bgColor indexed="64"/>
      </patternFill>
    </fill>
  </fills>
  <borders count="15">
    <border>
      <left/>
      <right/>
      <top/>
      <bottom/>
      <diagonal/>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1"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Border="1" applyAlignment="1">
      <alignment/>
    </xf>
    <xf numFmtId="0" fontId="1" fillId="2" borderId="2" xfId="0" applyFont="1" applyFill="1" applyBorder="1" applyAlignment="1">
      <alignment horizontal="right" wrapText="1"/>
    </xf>
    <xf numFmtId="0" fontId="0" fillId="0" borderId="0" xfId="0" applyAlignment="1">
      <alignment horizontal="left"/>
    </xf>
    <xf numFmtId="0" fontId="1" fillId="0" borderId="0" xfId="0" applyFont="1" applyFill="1" applyBorder="1" applyAlignment="1">
      <alignment horizontal="left" wrapText="1"/>
    </xf>
    <xf numFmtId="0" fontId="0" fillId="0" borderId="0" xfId="0" applyFont="1" applyFill="1" applyBorder="1" applyAlignment="1">
      <alignment horizontal="left" wrapText="1"/>
    </xf>
    <xf numFmtId="0" fontId="1" fillId="0" borderId="0" xfId="0" applyFont="1" applyAlignment="1">
      <alignment horizontal="left"/>
    </xf>
    <xf numFmtId="0" fontId="0" fillId="0" borderId="2" xfId="0" applyFont="1" applyFill="1" applyBorder="1" applyAlignment="1">
      <alignment horizontal="left" vertical="top" wrapText="1"/>
    </xf>
    <xf numFmtId="0" fontId="1" fillId="3" borderId="2" xfId="0" applyFont="1" applyFill="1" applyBorder="1" applyAlignment="1">
      <alignment/>
    </xf>
    <xf numFmtId="0" fontId="0" fillId="4" borderId="2" xfId="0" applyFill="1" applyBorder="1" applyAlignment="1">
      <alignment/>
    </xf>
    <xf numFmtId="16" fontId="0" fillId="0" borderId="0" xfId="0" applyNumberFormat="1" applyAlignment="1" quotePrefix="1">
      <alignment horizontal="left"/>
    </xf>
    <xf numFmtId="0" fontId="1" fillId="2" borderId="2" xfId="0" applyFont="1" applyFill="1" applyBorder="1" applyAlignment="1">
      <alignment/>
    </xf>
    <xf numFmtId="0" fontId="0" fillId="0" borderId="0" xfId="0" applyBorder="1" applyAlignment="1">
      <alignment wrapText="1"/>
    </xf>
    <xf numFmtId="0" fontId="0" fillId="0" borderId="0" xfId="0" applyBorder="1" applyAlignment="1">
      <alignment/>
    </xf>
    <xf numFmtId="0" fontId="0" fillId="0" borderId="0" xfId="0" applyFill="1" applyBorder="1" applyAlignment="1">
      <alignment/>
    </xf>
    <xf numFmtId="0" fontId="0" fillId="0" borderId="2" xfId="0" applyFont="1" applyBorder="1" applyAlignment="1">
      <alignment/>
    </xf>
    <xf numFmtId="0" fontId="1" fillId="2" borderId="1" xfId="0" applyFont="1" applyFill="1" applyBorder="1" applyAlignment="1">
      <alignment/>
    </xf>
    <xf numFmtId="0" fontId="0" fillId="2" borderId="3" xfId="0" applyFill="1" applyBorder="1" applyAlignment="1">
      <alignment/>
    </xf>
    <xf numFmtId="0" fontId="0" fillId="2" borderId="4" xfId="0" applyFill="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1" fillId="2" borderId="1" xfId="0" applyFont="1" applyFill="1" applyBorder="1" applyAlignment="1">
      <alignment wrapText="1"/>
    </xf>
    <xf numFmtId="0" fontId="0" fillId="0" borderId="2" xfId="0" applyFont="1" applyFill="1" applyBorder="1" applyAlignment="1" quotePrefix="1">
      <alignment horizontal="left" wrapText="1"/>
    </xf>
    <xf numFmtId="0" fontId="0" fillId="0" borderId="2" xfId="0" applyFont="1" applyFill="1" applyBorder="1" applyAlignment="1" quotePrefix="1">
      <alignment horizontal="left"/>
    </xf>
    <xf numFmtId="0" fontId="0" fillId="0" borderId="2" xfId="0" applyBorder="1" applyAlignment="1" quotePrefix="1">
      <alignment wrapText="1"/>
    </xf>
    <xf numFmtId="0" fontId="1" fillId="5" borderId="2" xfId="0" applyFont="1" applyFill="1" applyBorder="1" applyAlignment="1">
      <alignment wrapText="1"/>
    </xf>
    <xf numFmtId="0" fontId="1" fillId="5" borderId="2" xfId="0" applyFont="1" applyFill="1" applyBorder="1" applyAlignment="1">
      <alignment/>
    </xf>
    <xf numFmtId="9" fontId="0" fillId="0" borderId="2" xfId="21" applyBorder="1" applyAlignment="1">
      <alignment/>
    </xf>
    <xf numFmtId="0" fontId="0" fillId="0" borderId="8" xfId="0" applyBorder="1" applyAlignment="1" quotePrefix="1">
      <alignment/>
    </xf>
    <xf numFmtId="0" fontId="0" fillId="0" borderId="9" xfId="0" applyFill="1" applyBorder="1" applyAlignment="1" quotePrefix="1">
      <alignment/>
    </xf>
    <xf numFmtId="0" fontId="0" fillId="0" borderId="0" xfId="0" applyFont="1" applyBorder="1" applyAlignment="1">
      <alignment horizontal="left" vertical="top" wrapText="1"/>
    </xf>
    <xf numFmtId="0" fontId="1" fillId="2" borderId="2" xfId="0" applyFont="1" applyFill="1" applyBorder="1" applyAlignment="1">
      <alignment horizontal="right"/>
    </xf>
    <xf numFmtId="0" fontId="1" fillId="0" borderId="0" xfId="0" applyFont="1" applyFill="1" applyBorder="1" applyAlignment="1">
      <alignment horizontal="left" vertical="top" wrapText="1"/>
    </xf>
    <xf numFmtId="0" fontId="1" fillId="0" borderId="0" xfId="0" applyFont="1" applyFill="1" applyBorder="1" applyAlignment="1">
      <alignment vertical="top" wrapText="1"/>
    </xf>
    <xf numFmtId="0" fontId="0" fillId="6" borderId="1" xfId="0" applyFont="1" applyFill="1" applyBorder="1" applyAlignment="1">
      <alignment horizontal="left" vertical="top" wrapText="1"/>
    </xf>
    <xf numFmtId="0" fontId="0" fillId="6" borderId="2" xfId="0" applyFill="1" applyBorder="1" applyAlignment="1">
      <alignment/>
    </xf>
    <xf numFmtId="0" fontId="1" fillId="6" borderId="2" xfId="0" applyFont="1" applyFill="1" applyBorder="1" applyAlignment="1">
      <alignment/>
    </xf>
    <xf numFmtId="9" fontId="0" fillId="6" borderId="2" xfId="21" applyFill="1" applyBorder="1" applyAlignment="1">
      <alignment/>
    </xf>
    <xf numFmtId="15" fontId="1" fillId="0" borderId="0" xfId="0" applyNumberFormat="1" applyFont="1" applyAlignment="1">
      <alignment horizontal="lef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5" xfId="0" applyFont="1" applyBorder="1" applyAlignment="1">
      <alignment horizontal="left" vertical="top" wrapText="1"/>
    </xf>
    <xf numFmtId="0" fontId="0" fillId="4" borderId="13" xfId="0" applyFill="1" applyBorder="1" applyAlignment="1">
      <alignment/>
    </xf>
    <xf numFmtId="0" fontId="2" fillId="0" borderId="2" xfId="0" applyFont="1" applyBorder="1" applyAlignment="1">
      <alignment/>
    </xf>
    <xf numFmtId="0" fontId="2" fillId="0" borderId="2" xfId="0" applyFont="1" applyBorder="1" applyAlignment="1">
      <alignment horizontal="left" vertical="top" wrapText="1"/>
    </xf>
    <xf numFmtId="9" fontId="1" fillId="0" borderId="2" xfId="21" applyFont="1" applyFill="1" applyBorder="1" applyAlignment="1">
      <alignment horizontal="right" wrapText="1"/>
    </xf>
    <xf numFmtId="0" fontId="1" fillId="7" borderId="2" xfId="0" applyFont="1" applyFill="1" applyBorder="1" applyAlignment="1">
      <alignment/>
    </xf>
    <xf numFmtId="9" fontId="0" fillId="7" borderId="2" xfId="21" applyFill="1" applyBorder="1" applyAlignment="1">
      <alignment/>
    </xf>
    <xf numFmtId="0" fontId="1" fillId="7" borderId="2" xfId="0" applyFont="1" applyFill="1" applyBorder="1" applyAlignment="1">
      <alignment horizontal="left" vertical="top" wrapText="1"/>
    </xf>
    <xf numFmtId="169" fontId="1" fillId="7" borderId="2" xfId="0" applyNumberFormat="1" applyFont="1" applyFill="1" applyBorder="1" applyAlignment="1">
      <alignment/>
    </xf>
    <xf numFmtId="9" fontId="1" fillId="7" borderId="2" xfId="21" applyFont="1" applyFill="1" applyBorder="1" applyAlignment="1">
      <alignment/>
    </xf>
    <xf numFmtId="0" fontId="0" fillId="0" borderId="2" xfId="0" applyFont="1" applyBorder="1" applyAlignment="1">
      <alignment horizontal="left" vertical="top" wrapText="1"/>
    </xf>
    <xf numFmtId="0" fontId="0" fillId="0" borderId="0" xfId="0" applyAlignment="1">
      <alignment horizontal="left" vertical="top"/>
    </xf>
    <xf numFmtId="0" fontId="0" fillId="0" borderId="2" xfId="0" applyBorder="1" applyAlignment="1">
      <alignment horizontal="left" vertical="top"/>
    </xf>
    <xf numFmtId="0" fontId="0" fillId="0" borderId="2" xfId="0" applyBorder="1" applyAlignment="1">
      <alignment horizontal="left" vertical="top" wrapText="1"/>
    </xf>
    <xf numFmtId="0" fontId="0" fillId="0" borderId="2" xfId="0" applyBorder="1" applyAlignment="1">
      <alignment horizontal="right"/>
    </xf>
    <xf numFmtId="0" fontId="0" fillId="0" borderId="2" xfId="0" applyFont="1" applyBorder="1" applyAlignment="1">
      <alignment horizontal="right"/>
    </xf>
    <xf numFmtId="9" fontId="0" fillId="0" borderId="2" xfId="21" applyBorder="1" applyAlignment="1">
      <alignment horizontal="right" vertical="top"/>
    </xf>
    <xf numFmtId="9" fontId="0" fillId="0" borderId="2" xfId="21" applyFont="1" applyBorder="1" applyAlignment="1">
      <alignment horizontal="right" vertical="top"/>
    </xf>
    <xf numFmtId="0" fontId="0" fillId="0" borderId="2" xfId="0" applyFont="1" applyBorder="1" applyAlignment="1">
      <alignment horizontal="left" wrapText="1"/>
    </xf>
    <xf numFmtId="0" fontId="0" fillId="0" borderId="0" xfId="0" applyFill="1" applyBorder="1" applyAlignment="1" quotePrefix="1">
      <alignment/>
    </xf>
    <xf numFmtId="9" fontId="1" fillId="2" borderId="2" xfId="21" applyFont="1" applyFill="1" applyBorder="1" applyAlignment="1">
      <alignment/>
    </xf>
    <xf numFmtId="9" fontId="1" fillId="2" borderId="2" xfId="21" applyFont="1" applyFill="1" applyBorder="1" applyAlignment="1">
      <alignment horizontal="right" wrapText="1"/>
    </xf>
    <xf numFmtId="0" fontId="0" fillId="0" borderId="2" xfId="0" applyBorder="1" applyAlignment="1">
      <alignment vertical="top"/>
    </xf>
    <xf numFmtId="0" fontId="0" fillId="0" borderId="14" xfId="0" applyBorder="1" applyAlignment="1">
      <alignment/>
    </xf>
    <xf numFmtId="0" fontId="1" fillId="2"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4"/>
  <sheetViews>
    <sheetView tabSelected="1" workbookViewId="0" topLeftCell="A1">
      <selection activeCell="A1" sqref="A1"/>
    </sheetView>
  </sheetViews>
  <sheetFormatPr defaultColWidth="9.140625" defaultRowHeight="12.75"/>
  <cols>
    <col min="1" max="1" width="36.00390625" style="0" customWidth="1"/>
    <col min="2" max="8" width="13.7109375" style="0" customWidth="1"/>
    <col min="9" max="9" width="17.7109375" style="7" customWidth="1"/>
    <col min="10" max="10" width="5.7109375" style="0" customWidth="1"/>
  </cols>
  <sheetData>
    <row r="1" ht="12.75">
      <c r="A1" s="1" t="s">
        <v>16</v>
      </c>
    </row>
    <row r="2" spans="1:2" ht="12.75">
      <c r="A2" s="1" t="s">
        <v>5</v>
      </c>
      <c r="B2" s="10" t="s">
        <v>37</v>
      </c>
    </row>
    <row r="3" spans="1:2" ht="12.75">
      <c r="A3" s="1" t="s">
        <v>7</v>
      </c>
      <c r="B3" s="10" t="s">
        <v>41</v>
      </c>
    </row>
    <row r="4" spans="1:3" ht="12.75">
      <c r="A4" s="1" t="s">
        <v>6</v>
      </c>
      <c r="B4" s="43">
        <v>38085</v>
      </c>
      <c r="C4" s="43">
        <v>38094</v>
      </c>
    </row>
    <row r="5" spans="1:8" ht="12.75">
      <c r="A5" s="1"/>
      <c r="D5" s="66"/>
      <c r="E5" s="17"/>
      <c r="F5" s="17"/>
      <c r="G5" s="17"/>
      <c r="H5" s="17"/>
    </row>
    <row r="6" spans="1:6" ht="12.75">
      <c r="A6" s="15" t="s">
        <v>4</v>
      </c>
      <c r="B6" s="36" t="s">
        <v>46</v>
      </c>
      <c r="C6" s="36" t="s">
        <v>45</v>
      </c>
      <c r="E6" s="20" t="s">
        <v>69</v>
      </c>
      <c r="F6" s="71"/>
    </row>
    <row r="7" spans="1:6" ht="25.5">
      <c r="A7" s="65" t="s">
        <v>17</v>
      </c>
      <c r="B7" s="61">
        <v>16</v>
      </c>
      <c r="C7" s="62">
        <v>21</v>
      </c>
      <c r="E7" s="70" t="s">
        <v>72</v>
      </c>
      <c r="F7" s="70" t="s">
        <v>77</v>
      </c>
    </row>
    <row r="8" spans="1:6" ht="39.75" customHeight="1">
      <c r="A8" s="57" t="s">
        <v>76</v>
      </c>
      <c r="B8" s="63">
        <f>11/15</f>
        <v>0.7333333333333333</v>
      </c>
      <c r="C8" s="64">
        <f>15/19</f>
        <v>0.7894736842105263</v>
      </c>
      <c r="D8" s="58"/>
      <c r="E8" s="59" t="s">
        <v>73</v>
      </c>
      <c r="F8" s="69" t="s">
        <v>78</v>
      </c>
    </row>
    <row r="9" spans="1:6" ht="51">
      <c r="A9" s="60" t="s">
        <v>18</v>
      </c>
      <c r="B9" s="63">
        <f>12/16</f>
        <v>0.75</v>
      </c>
      <c r="C9" s="64">
        <f>18/21</f>
        <v>0.8571428571428571</v>
      </c>
      <c r="D9" s="58"/>
      <c r="E9" s="59" t="s">
        <v>74</v>
      </c>
      <c r="F9" s="69" t="s">
        <v>79</v>
      </c>
    </row>
    <row r="10" spans="1:3" ht="12.75">
      <c r="A10" s="16"/>
      <c r="B10" s="17"/>
      <c r="C10" s="2"/>
    </row>
    <row r="11" spans="1:8" ht="12.75">
      <c r="A11" s="26" t="s">
        <v>8</v>
      </c>
      <c r="B11" s="22"/>
      <c r="C11" s="2"/>
      <c r="D11" s="20" t="s">
        <v>71</v>
      </c>
      <c r="E11" s="21"/>
      <c r="F11" s="21"/>
      <c r="G11" s="21"/>
      <c r="H11" s="22"/>
    </row>
    <row r="12" spans="1:8" ht="12.75">
      <c r="A12" s="30" t="s">
        <v>0</v>
      </c>
      <c r="B12" s="31">
        <f>SUM(B13:B15)</f>
        <v>5</v>
      </c>
      <c r="C12" s="2"/>
      <c r="D12" s="23" t="s">
        <v>19</v>
      </c>
      <c r="E12" s="24"/>
      <c r="F12" s="24"/>
      <c r="G12" s="24"/>
      <c r="H12" s="44"/>
    </row>
    <row r="13" spans="1:8" ht="12.75">
      <c r="A13" s="27" t="s">
        <v>42</v>
      </c>
      <c r="B13" s="5">
        <v>2</v>
      </c>
      <c r="C13" s="2"/>
      <c r="D13" s="33" t="s">
        <v>43</v>
      </c>
      <c r="E13" s="17"/>
      <c r="F13" s="17"/>
      <c r="G13" s="17"/>
      <c r="H13" s="45"/>
    </row>
    <row r="14" spans="1:8" ht="12.75">
      <c r="A14" s="27" t="s">
        <v>9</v>
      </c>
      <c r="B14" s="5">
        <v>2</v>
      </c>
      <c r="C14" s="2"/>
      <c r="D14" s="33" t="s">
        <v>14</v>
      </c>
      <c r="E14" s="17"/>
      <c r="F14" s="17"/>
      <c r="G14" s="17"/>
      <c r="H14" s="45"/>
    </row>
    <row r="15" spans="1:8" ht="12.75">
      <c r="A15" s="28" t="s">
        <v>10</v>
      </c>
      <c r="B15" s="5">
        <v>1</v>
      </c>
      <c r="C15" s="2"/>
      <c r="D15" s="34" t="s">
        <v>15</v>
      </c>
      <c r="E15" s="25"/>
      <c r="F15" s="25"/>
      <c r="G15" s="25"/>
      <c r="H15" s="46"/>
    </row>
    <row r="16" spans="1:3" ht="12.75">
      <c r="A16" s="30" t="s">
        <v>36</v>
      </c>
      <c r="B16" s="31">
        <f>SUM(B17:B19)</f>
        <v>5</v>
      </c>
      <c r="C16" s="2"/>
    </row>
    <row r="17" spans="1:3" ht="12.75">
      <c r="A17" s="29" t="s">
        <v>44</v>
      </c>
      <c r="B17" s="5">
        <v>2</v>
      </c>
      <c r="C17" s="2"/>
    </row>
    <row r="18" spans="1:3" ht="12.75">
      <c r="A18" s="29" t="s">
        <v>11</v>
      </c>
      <c r="B18" s="5">
        <v>2</v>
      </c>
      <c r="C18" s="2"/>
    </row>
    <row r="19" spans="1:3" ht="12.75">
      <c r="A19" s="29" t="s">
        <v>70</v>
      </c>
      <c r="B19" s="5">
        <v>1</v>
      </c>
      <c r="C19" s="2"/>
    </row>
    <row r="20" spans="1:2" ht="12.75">
      <c r="A20" s="7"/>
      <c r="B20" s="18"/>
    </row>
    <row r="21" spans="1:9" ht="38.25">
      <c r="A21" s="38" t="s">
        <v>45</v>
      </c>
      <c r="B21" s="6" t="s">
        <v>3</v>
      </c>
      <c r="C21" s="6" t="s">
        <v>1</v>
      </c>
      <c r="D21" s="6" t="s">
        <v>38</v>
      </c>
      <c r="E21" s="6" t="s">
        <v>39</v>
      </c>
      <c r="F21" s="6" t="s">
        <v>2</v>
      </c>
      <c r="G21" s="6" t="s">
        <v>13</v>
      </c>
      <c r="H21" s="6" t="s">
        <v>12</v>
      </c>
      <c r="I21" s="8"/>
    </row>
    <row r="22" spans="1:9" ht="12.75">
      <c r="A22" s="36" t="s">
        <v>40</v>
      </c>
      <c r="B22" s="6">
        <v>14</v>
      </c>
      <c r="C22" s="6">
        <v>5</v>
      </c>
      <c r="D22" s="6">
        <v>5</v>
      </c>
      <c r="E22" s="6">
        <v>5</v>
      </c>
      <c r="F22" s="6">
        <v>14</v>
      </c>
      <c r="G22" s="6">
        <f>SUM(C22:F22)</f>
        <v>29</v>
      </c>
      <c r="H22" s="67">
        <f>G22*100/$G$22/100</f>
        <v>1</v>
      </c>
      <c r="I22" s="8"/>
    </row>
    <row r="23" spans="1:9" ht="12.75">
      <c r="A23" s="3" t="s">
        <v>20</v>
      </c>
      <c r="B23" s="13">
        <v>6</v>
      </c>
      <c r="C23" s="5">
        <v>5</v>
      </c>
      <c r="D23" s="5">
        <v>4</v>
      </c>
      <c r="E23" s="5">
        <v>4</v>
      </c>
      <c r="F23" s="5">
        <v>12</v>
      </c>
      <c r="G23" s="12">
        <f>SUM(C23:F23)</f>
        <v>25</v>
      </c>
      <c r="H23" s="32">
        <f>G23*100/$G$22/100</f>
        <v>0.8620689655172414</v>
      </c>
      <c r="I23" s="8"/>
    </row>
    <row r="24" spans="1:9" ht="12.75">
      <c r="A24" s="4" t="s">
        <v>21</v>
      </c>
      <c r="B24" s="13">
        <v>8</v>
      </c>
      <c r="C24" s="5">
        <v>4</v>
      </c>
      <c r="D24" s="5">
        <v>4</v>
      </c>
      <c r="E24" s="5">
        <v>4</v>
      </c>
      <c r="F24" s="5">
        <v>12</v>
      </c>
      <c r="G24" s="12">
        <f aca="true" t="shared" si="0" ref="G24:G42">SUM(C24:F24)</f>
        <v>24</v>
      </c>
      <c r="H24" s="32">
        <f aca="true" t="shared" si="1" ref="H24:H43">G24*100/$G$22/100</f>
        <v>0.8275862068965517</v>
      </c>
      <c r="I24" s="9"/>
    </row>
    <row r="25" spans="1:9" ht="12.75">
      <c r="A25" s="4" t="s">
        <v>22</v>
      </c>
      <c r="B25" s="13">
        <v>5</v>
      </c>
      <c r="C25" s="5">
        <v>5</v>
      </c>
      <c r="D25" s="5">
        <v>4</v>
      </c>
      <c r="E25" s="5">
        <v>4</v>
      </c>
      <c r="F25" s="5">
        <v>5</v>
      </c>
      <c r="G25" s="12">
        <f t="shared" si="0"/>
        <v>18</v>
      </c>
      <c r="H25" s="32">
        <f t="shared" si="1"/>
        <v>0.6206896551724138</v>
      </c>
      <c r="I25" s="9"/>
    </row>
    <row r="26" spans="1:9" ht="12.75">
      <c r="A26" s="2"/>
      <c r="B26" s="13"/>
      <c r="C26" s="5"/>
      <c r="D26" s="5"/>
      <c r="E26" s="5"/>
      <c r="F26" s="5"/>
      <c r="G26" s="12"/>
      <c r="H26" s="32"/>
      <c r="I26" s="9"/>
    </row>
    <row r="27" spans="1:9" ht="12.75">
      <c r="A27" s="3" t="s">
        <v>23</v>
      </c>
      <c r="B27" s="13">
        <v>2</v>
      </c>
      <c r="C27" s="5">
        <v>4</v>
      </c>
      <c r="D27" s="5">
        <v>5</v>
      </c>
      <c r="E27" s="5">
        <v>4</v>
      </c>
      <c r="F27" s="5">
        <v>9</v>
      </c>
      <c r="G27" s="12">
        <f t="shared" si="0"/>
        <v>22</v>
      </c>
      <c r="H27" s="32">
        <f t="shared" si="1"/>
        <v>0.7586206896551724</v>
      </c>
      <c r="I27" s="9"/>
    </row>
    <row r="28" spans="1:8" ht="12.75">
      <c r="A28" s="4" t="s">
        <v>24</v>
      </c>
      <c r="B28" s="13">
        <v>3</v>
      </c>
      <c r="C28" s="5">
        <v>4</v>
      </c>
      <c r="D28" s="5">
        <v>3</v>
      </c>
      <c r="E28" s="5">
        <v>4</v>
      </c>
      <c r="F28" s="5">
        <v>10</v>
      </c>
      <c r="G28" s="12">
        <f t="shared" si="0"/>
        <v>21</v>
      </c>
      <c r="H28" s="32">
        <f t="shared" si="1"/>
        <v>0.7241379310344827</v>
      </c>
    </row>
    <row r="29" spans="1:9" ht="12.75">
      <c r="A29" s="19"/>
      <c r="B29" s="13"/>
      <c r="C29" s="5"/>
      <c r="D29" s="5"/>
      <c r="E29" s="5"/>
      <c r="F29" s="5"/>
      <c r="G29" s="12"/>
      <c r="H29" s="32"/>
      <c r="I29" s="14"/>
    </row>
    <row r="30" spans="1:9" ht="12.75">
      <c r="A30" s="3" t="s">
        <v>25</v>
      </c>
      <c r="B30" s="13">
        <v>5</v>
      </c>
      <c r="C30" s="5">
        <v>4</v>
      </c>
      <c r="D30" s="5">
        <v>4</v>
      </c>
      <c r="E30" s="5">
        <v>4</v>
      </c>
      <c r="F30" s="5">
        <v>5</v>
      </c>
      <c r="G30" s="12">
        <f t="shared" si="0"/>
        <v>17</v>
      </c>
      <c r="H30" s="32">
        <f t="shared" si="1"/>
        <v>0.5862068965517241</v>
      </c>
      <c r="I30" s="14"/>
    </row>
    <row r="31" spans="1:9" ht="12.75">
      <c r="A31" s="4" t="s">
        <v>26</v>
      </c>
      <c r="B31" s="13">
        <v>2</v>
      </c>
      <c r="C31" s="5">
        <v>5</v>
      </c>
      <c r="D31" s="5">
        <v>4</v>
      </c>
      <c r="E31" s="5">
        <v>4</v>
      </c>
      <c r="F31" s="5">
        <v>4</v>
      </c>
      <c r="G31" s="12">
        <f t="shared" si="0"/>
        <v>17</v>
      </c>
      <c r="H31" s="32">
        <f t="shared" si="1"/>
        <v>0.5862068965517241</v>
      </c>
      <c r="I31" s="14"/>
    </row>
    <row r="32" spans="1:9" ht="12.75">
      <c r="A32" s="4" t="s">
        <v>27</v>
      </c>
      <c r="B32" s="13">
        <v>3</v>
      </c>
      <c r="C32" s="5">
        <v>5</v>
      </c>
      <c r="D32" s="5">
        <v>4</v>
      </c>
      <c r="E32" s="5">
        <v>4</v>
      </c>
      <c r="F32" s="5">
        <v>4</v>
      </c>
      <c r="G32" s="12">
        <f t="shared" si="0"/>
        <v>17</v>
      </c>
      <c r="H32" s="32">
        <f t="shared" si="1"/>
        <v>0.5862068965517241</v>
      </c>
      <c r="I32" s="14"/>
    </row>
    <row r="33" spans="1:8" ht="12.75">
      <c r="A33" s="35"/>
      <c r="B33" s="13"/>
      <c r="C33" s="5"/>
      <c r="D33" s="5"/>
      <c r="E33" s="5"/>
      <c r="F33" s="5"/>
      <c r="G33" s="12"/>
      <c r="H33" s="32"/>
    </row>
    <row r="34" spans="1:8" ht="12.75">
      <c r="A34" s="3" t="s">
        <v>28</v>
      </c>
      <c r="B34" s="13">
        <v>6</v>
      </c>
      <c r="C34" s="5">
        <v>5</v>
      </c>
      <c r="D34" s="5">
        <v>5</v>
      </c>
      <c r="E34" s="5">
        <v>5</v>
      </c>
      <c r="F34" s="5">
        <v>6</v>
      </c>
      <c r="G34" s="12">
        <f t="shared" si="0"/>
        <v>21</v>
      </c>
      <c r="H34" s="32">
        <f t="shared" si="1"/>
        <v>0.7241379310344827</v>
      </c>
    </row>
    <row r="35" spans="1:8" ht="12.75">
      <c r="A35" s="4" t="s">
        <v>29</v>
      </c>
      <c r="B35" s="13">
        <v>5</v>
      </c>
      <c r="C35" s="5">
        <v>4</v>
      </c>
      <c r="D35" s="5">
        <v>4</v>
      </c>
      <c r="E35" s="5">
        <v>5</v>
      </c>
      <c r="F35" s="5">
        <v>7</v>
      </c>
      <c r="G35" s="12">
        <f t="shared" si="0"/>
        <v>20</v>
      </c>
      <c r="H35" s="32">
        <f t="shared" si="1"/>
        <v>0.6896551724137931</v>
      </c>
    </row>
    <row r="36" spans="1:8" ht="12.75">
      <c r="A36" s="4" t="s">
        <v>47</v>
      </c>
      <c r="B36" s="13">
        <v>4</v>
      </c>
      <c r="C36" s="5">
        <v>5</v>
      </c>
      <c r="D36" s="5">
        <v>4</v>
      </c>
      <c r="E36" s="5">
        <v>5</v>
      </c>
      <c r="F36" s="5">
        <v>6</v>
      </c>
      <c r="G36" s="12">
        <f t="shared" si="0"/>
        <v>20</v>
      </c>
      <c r="H36" s="32">
        <f t="shared" si="1"/>
        <v>0.6896551724137931</v>
      </c>
    </row>
    <row r="37" spans="1:8" ht="12.75">
      <c r="A37" s="2"/>
      <c r="B37" s="13"/>
      <c r="C37" s="5"/>
      <c r="D37" s="5"/>
      <c r="E37" s="5"/>
      <c r="F37" s="5"/>
      <c r="G37" s="12"/>
      <c r="H37" s="32"/>
    </row>
    <row r="38" spans="1:8" ht="12.75">
      <c r="A38" s="3" t="s">
        <v>30</v>
      </c>
      <c r="B38" s="13">
        <v>7</v>
      </c>
      <c r="C38" s="5">
        <v>4</v>
      </c>
      <c r="D38" s="5">
        <v>2</v>
      </c>
      <c r="E38" s="5">
        <v>0</v>
      </c>
      <c r="F38" s="5">
        <v>9</v>
      </c>
      <c r="G38" s="12">
        <f t="shared" si="0"/>
        <v>15</v>
      </c>
      <c r="H38" s="32">
        <f t="shared" si="1"/>
        <v>0.5172413793103449</v>
      </c>
    </row>
    <row r="39" spans="1:8" ht="12.75">
      <c r="A39" s="4" t="s">
        <v>31</v>
      </c>
      <c r="B39" s="13">
        <v>1</v>
      </c>
      <c r="C39" s="5">
        <v>4</v>
      </c>
      <c r="D39" s="5">
        <v>3</v>
      </c>
      <c r="E39" s="5">
        <v>0</v>
      </c>
      <c r="F39" s="5">
        <v>4</v>
      </c>
      <c r="G39" s="12">
        <f t="shared" si="0"/>
        <v>11</v>
      </c>
      <c r="H39" s="32">
        <f t="shared" si="1"/>
        <v>0.3793103448275862</v>
      </c>
    </row>
    <row r="40" spans="1:8" ht="12.75">
      <c r="A40" s="4" t="s">
        <v>32</v>
      </c>
      <c r="B40" s="13">
        <v>1</v>
      </c>
      <c r="C40" s="5">
        <v>4</v>
      </c>
      <c r="D40" s="5">
        <v>0</v>
      </c>
      <c r="E40" s="5">
        <v>0</v>
      </c>
      <c r="F40" s="5">
        <v>6</v>
      </c>
      <c r="G40" s="12">
        <f t="shared" si="0"/>
        <v>10</v>
      </c>
      <c r="H40" s="32">
        <f t="shared" si="1"/>
        <v>0.3448275862068966</v>
      </c>
    </row>
    <row r="41" spans="1:8" ht="12.75">
      <c r="A41" s="39" t="s">
        <v>35</v>
      </c>
      <c r="B41" s="40"/>
      <c r="C41" s="40">
        <v>2</v>
      </c>
      <c r="D41" s="40">
        <v>0</v>
      </c>
      <c r="E41" s="40">
        <v>0</v>
      </c>
      <c r="F41" s="40"/>
      <c r="G41" s="41">
        <f t="shared" si="0"/>
        <v>2</v>
      </c>
      <c r="H41" s="42">
        <f t="shared" si="1"/>
        <v>0.06896551724137931</v>
      </c>
    </row>
    <row r="42" spans="1:8" ht="12.75">
      <c r="A42" s="4" t="s">
        <v>33</v>
      </c>
      <c r="B42" s="13">
        <v>3</v>
      </c>
      <c r="C42" s="5">
        <v>5</v>
      </c>
      <c r="D42" s="5">
        <v>0</v>
      </c>
      <c r="E42" s="5">
        <v>0</v>
      </c>
      <c r="F42" s="5">
        <v>6</v>
      </c>
      <c r="G42" s="12">
        <f t="shared" si="0"/>
        <v>11</v>
      </c>
      <c r="H42" s="32">
        <f t="shared" si="1"/>
        <v>0.3793103448275862</v>
      </c>
    </row>
    <row r="43" spans="1:8" ht="12.75">
      <c r="A43" s="11" t="s">
        <v>34</v>
      </c>
      <c r="B43" s="13">
        <v>0</v>
      </c>
      <c r="C43" s="5">
        <v>5</v>
      </c>
      <c r="D43" s="5">
        <v>1</v>
      </c>
      <c r="E43" s="5">
        <v>0</v>
      </c>
      <c r="F43" s="5">
        <v>3</v>
      </c>
      <c r="G43" s="12">
        <f>SUM(C43:F43)</f>
        <v>9</v>
      </c>
      <c r="H43" s="32">
        <f t="shared" si="1"/>
        <v>0.3103448275862069</v>
      </c>
    </row>
    <row r="44" spans="1:8" ht="12.75">
      <c r="A44" s="54" t="s">
        <v>68</v>
      </c>
      <c r="B44" s="55">
        <f>SUM(B23:B43)/16</f>
        <v>3.8125</v>
      </c>
      <c r="C44" s="52"/>
      <c r="D44" s="52"/>
      <c r="E44" s="52"/>
      <c r="F44" s="52">
        <f>SUM(F23:F43)/16</f>
        <v>6.75</v>
      </c>
      <c r="G44" s="52"/>
      <c r="H44" s="53"/>
    </row>
    <row r="45" spans="2:8" ht="38.25">
      <c r="B45" s="6" t="s">
        <v>3</v>
      </c>
      <c r="C45" s="6" t="s">
        <v>1</v>
      </c>
      <c r="D45" s="6" t="s">
        <v>38</v>
      </c>
      <c r="E45" s="6" t="s">
        <v>39</v>
      </c>
      <c r="F45" s="6" t="s">
        <v>2</v>
      </c>
      <c r="G45" s="6" t="s">
        <v>13</v>
      </c>
      <c r="H45" s="6" t="s">
        <v>12</v>
      </c>
    </row>
    <row r="46" ht="12.75">
      <c r="A46" s="3"/>
    </row>
    <row r="47" spans="1:8" ht="38.25">
      <c r="A47" s="37" t="s">
        <v>46</v>
      </c>
      <c r="B47" s="6" t="s">
        <v>3</v>
      </c>
      <c r="C47" s="6" t="s">
        <v>1</v>
      </c>
      <c r="D47" s="6" t="s">
        <v>38</v>
      </c>
      <c r="E47" s="6" t="s">
        <v>39</v>
      </c>
      <c r="F47" s="6" t="s">
        <v>2</v>
      </c>
      <c r="G47" s="6" t="s">
        <v>13</v>
      </c>
      <c r="H47" s="6" t="s">
        <v>12</v>
      </c>
    </row>
    <row r="48" spans="1:8" ht="12.75">
      <c r="A48" s="36" t="s">
        <v>40</v>
      </c>
      <c r="B48" s="6">
        <v>14</v>
      </c>
      <c r="C48" s="6">
        <v>5</v>
      </c>
      <c r="D48" s="6">
        <v>5</v>
      </c>
      <c r="E48" s="6">
        <v>5</v>
      </c>
      <c r="F48" s="6">
        <v>14</v>
      </c>
      <c r="G48" s="6">
        <f>SUM(C48:F48)</f>
        <v>29</v>
      </c>
      <c r="H48" s="68">
        <f>G48*100/$G$48/100</f>
        <v>1</v>
      </c>
    </row>
    <row r="49" spans="1:8" ht="12.75">
      <c r="A49" s="3" t="s">
        <v>50</v>
      </c>
      <c r="B49" s="13">
        <v>10</v>
      </c>
      <c r="C49" s="5">
        <v>5</v>
      </c>
      <c r="D49" s="5">
        <v>4</v>
      </c>
      <c r="E49" s="5">
        <v>4</v>
      </c>
      <c r="F49" s="5">
        <v>12</v>
      </c>
      <c r="G49" s="12">
        <f>SUM(C49:F49)</f>
        <v>25</v>
      </c>
      <c r="H49" s="51">
        <f>G49*100/$G$48/100</f>
        <v>0.8620689655172414</v>
      </c>
    </row>
    <row r="50" spans="1:8" ht="12.75">
      <c r="A50" s="4" t="s">
        <v>51</v>
      </c>
      <c r="B50" s="13">
        <v>7</v>
      </c>
      <c r="C50" s="5">
        <v>5</v>
      </c>
      <c r="D50" s="5">
        <v>4</v>
      </c>
      <c r="E50" s="5">
        <v>4</v>
      </c>
      <c r="F50" s="5">
        <v>10</v>
      </c>
      <c r="G50" s="12">
        <f aca="true" t="shared" si="2" ref="G50:G69">SUM(C50:F50)</f>
        <v>23</v>
      </c>
      <c r="H50" s="51">
        <f aca="true" t="shared" si="3" ref="H50:H69">G50*100/$G$48/100</f>
        <v>0.7931034482758621</v>
      </c>
    </row>
    <row r="51" spans="1:8" ht="12.75">
      <c r="A51" s="4" t="s">
        <v>52</v>
      </c>
      <c r="B51" s="13"/>
      <c r="C51" s="5">
        <v>4</v>
      </c>
      <c r="D51" s="5">
        <v>4</v>
      </c>
      <c r="E51" s="5">
        <v>4</v>
      </c>
      <c r="F51" s="5"/>
      <c r="G51" s="12">
        <f t="shared" si="2"/>
        <v>12</v>
      </c>
      <c r="H51" s="51"/>
    </row>
    <row r="52" spans="1:8" ht="12.75">
      <c r="A52" s="47" t="s">
        <v>53</v>
      </c>
      <c r="B52" s="48">
        <v>2</v>
      </c>
      <c r="C52" s="5">
        <v>5</v>
      </c>
      <c r="D52" s="5">
        <v>4</v>
      </c>
      <c r="E52" s="5">
        <v>4</v>
      </c>
      <c r="F52" s="5">
        <v>10</v>
      </c>
      <c r="G52" s="12">
        <f t="shared" si="2"/>
        <v>23</v>
      </c>
      <c r="H52" s="51">
        <f t="shared" si="3"/>
        <v>0.7931034482758621</v>
      </c>
    </row>
    <row r="53" spans="1:8" ht="12.75">
      <c r="A53" s="19" t="s">
        <v>54</v>
      </c>
      <c r="B53" s="13">
        <v>4</v>
      </c>
      <c r="C53" s="5">
        <v>5</v>
      </c>
      <c r="D53" s="5">
        <v>4</v>
      </c>
      <c r="E53" s="5">
        <v>4</v>
      </c>
      <c r="F53" s="5">
        <v>9</v>
      </c>
      <c r="G53" s="12">
        <f t="shared" si="2"/>
        <v>22</v>
      </c>
      <c r="H53" s="51">
        <f t="shared" si="3"/>
        <v>0.7586206896551724</v>
      </c>
    </row>
    <row r="54" spans="1:8" ht="12.75">
      <c r="A54" s="49" t="s">
        <v>61</v>
      </c>
      <c r="B54" s="13">
        <v>4</v>
      </c>
      <c r="C54" s="5">
        <v>5</v>
      </c>
      <c r="D54" s="5">
        <v>4</v>
      </c>
      <c r="E54" s="5">
        <v>4</v>
      </c>
      <c r="F54" s="5">
        <v>3</v>
      </c>
      <c r="G54" s="12">
        <f t="shared" si="2"/>
        <v>16</v>
      </c>
      <c r="H54" s="51">
        <f t="shared" si="3"/>
        <v>0.5517241379310345</v>
      </c>
    </row>
    <row r="55" spans="1:8" ht="12.75">
      <c r="A55" s="5" t="s">
        <v>55</v>
      </c>
      <c r="B55" s="13">
        <v>6</v>
      </c>
      <c r="C55" s="5">
        <v>4</v>
      </c>
      <c r="D55" s="5">
        <v>4</v>
      </c>
      <c r="E55" s="5">
        <v>4</v>
      </c>
      <c r="F55" s="5">
        <v>8</v>
      </c>
      <c r="G55" s="12">
        <f t="shared" si="2"/>
        <v>20</v>
      </c>
      <c r="H55" s="51">
        <f t="shared" si="3"/>
        <v>0.6896551724137931</v>
      </c>
    </row>
    <row r="56" spans="1:8" ht="12.75">
      <c r="A56" s="5" t="s">
        <v>56</v>
      </c>
      <c r="B56" s="13">
        <v>6</v>
      </c>
      <c r="C56" s="5">
        <v>5</v>
      </c>
      <c r="D56" s="5">
        <v>4</v>
      </c>
      <c r="E56" s="5">
        <v>4</v>
      </c>
      <c r="F56" s="5">
        <v>9</v>
      </c>
      <c r="G56" s="12">
        <f t="shared" si="2"/>
        <v>22</v>
      </c>
      <c r="H56" s="51">
        <f t="shared" si="3"/>
        <v>0.7586206896551724</v>
      </c>
    </row>
    <row r="57" spans="1:8" ht="12.75">
      <c r="A57" s="5" t="s">
        <v>57</v>
      </c>
      <c r="B57" s="13">
        <v>1</v>
      </c>
      <c r="C57" s="5">
        <v>5</v>
      </c>
      <c r="D57" s="5">
        <v>4</v>
      </c>
      <c r="E57" s="5">
        <v>4</v>
      </c>
      <c r="F57" s="5">
        <v>9</v>
      </c>
      <c r="G57" s="12">
        <f t="shared" si="2"/>
        <v>22</v>
      </c>
      <c r="H57" s="51">
        <f t="shared" si="3"/>
        <v>0.7586206896551724</v>
      </c>
    </row>
    <row r="58" spans="1:8" ht="12.75">
      <c r="A58" s="49" t="s">
        <v>75</v>
      </c>
      <c r="B58" s="13">
        <v>9</v>
      </c>
      <c r="C58" s="5">
        <v>5</v>
      </c>
      <c r="D58" s="5">
        <v>3</v>
      </c>
      <c r="E58" s="5">
        <v>2</v>
      </c>
      <c r="F58" s="5">
        <v>8</v>
      </c>
      <c r="G58" s="12">
        <f t="shared" si="2"/>
        <v>18</v>
      </c>
      <c r="H58" s="51">
        <f t="shared" si="3"/>
        <v>0.6206896551724138</v>
      </c>
    </row>
    <row r="59" spans="1:8" ht="12.75">
      <c r="A59" s="5" t="s">
        <v>58</v>
      </c>
      <c r="B59" s="13">
        <v>5</v>
      </c>
      <c r="C59" s="5">
        <v>4</v>
      </c>
      <c r="D59" s="5">
        <v>2</v>
      </c>
      <c r="E59" s="5">
        <v>2</v>
      </c>
      <c r="F59" s="5"/>
      <c r="G59" s="12">
        <f t="shared" si="2"/>
        <v>8</v>
      </c>
      <c r="H59" s="51"/>
    </row>
    <row r="60" spans="1:8" ht="12.75">
      <c r="A60" s="5" t="s">
        <v>59</v>
      </c>
      <c r="B60" s="13">
        <v>4</v>
      </c>
      <c r="C60" s="5">
        <v>5</v>
      </c>
      <c r="D60" s="5">
        <v>2</v>
      </c>
      <c r="E60" s="5">
        <v>2</v>
      </c>
      <c r="F60" s="5">
        <v>3</v>
      </c>
      <c r="G60" s="12">
        <f t="shared" si="2"/>
        <v>12</v>
      </c>
      <c r="H60" s="51">
        <f t="shared" si="3"/>
        <v>0.41379310344827586</v>
      </c>
    </row>
    <row r="61" spans="1:8" ht="12.75">
      <c r="A61" s="19" t="s">
        <v>65</v>
      </c>
      <c r="B61" s="13">
        <v>5</v>
      </c>
      <c r="C61" s="5">
        <v>5</v>
      </c>
      <c r="D61" s="5">
        <v>3</v>
      </c>
      <c r="E61" s="5">
        <v>2</v>
      </c>
      <c r="F61" s="5">
        <v>7</v>
      </c>
      <c r="G61" s="12">
        <f t="shared" si="2"/>
        <v>17</v>
      </c>
      <c r="H61" s="51">
        <f t="shared" si="3"/>
        <v>0.5862068965517241</v>
      </c>
    </row>
    <row r="62" spans="1:8" ht="12.75">
      <c r="A62" s="49" t="s">
        <v>60</v>
      </c>
      <c r="B62" s="13">
        <v>9</v>
      </c>
      <c r="C62" s="5">
        <v>5</v>
      </c>
      <c r="D62" s="5">
        <v>5</v>
      </c>
      <c r="E62" s="5">
        <v>2</v>
      </c>
      <c r="F62" s="5">
        <v>13</v>
      </c>
      <c r="G62" s="12">
        <f t="shared" si="2"/>
        <v>25</v>
      </c>
      <c r="H62" s="51">
        <f t="shared" si="3"/>
        <v>0.8620689655172414</v>
      </c>
    </row>
    <row r="63" spans="1:8" ht="12.75">
      <c r="A63" s="5" t="s">
        <v>48</v>
      </c>
      <c r="B63" s="13">
        <v>6</v>
      </c>
      <c r="C63" s="5">
        <v>5</v>
      </c>
      <c r="D63" s="5">
        <v>5</v>
      </c>
      <c r="E63" s="5">
        <v>5</v>
      </c>
      <c r="F63" s="5">
        <v>5</v>
      </c>
      <c r="G63" s="12">
        <f t="shared" si="2"/>
        <v>20</v>
      </c>
      <c r="H63" s="51">
        <f t="shared" si="3"/>
        <v>0.6896551724137931</v>
      </c>
    </row>
    <row r="64" spans="1:8" ht="12.75">
      <c r="A64" s="5" t="s">
        <v>64</v>
      </c>
      <c r="B64" s="13">
        <v>5</v>
      </c>
      <c r="C64" s="5">
        <v>5</v>
      </c>
      <c r="D64" s="5">
        <v>5</v>
      </c>
      <c r="E64" s="5">
        <v>5</v>
      </c>
      <c r="F64" s="5">
        <v>11</v>
      </c>
      <c r="G64" s="12">
        <f t="shared" si="2"/>
        <v>26</v>
      </c>
      <c r="H64" s="51">
        <f t="shared" si="3"/>
        <v>0.896551724137931</v>
      </c>
    </row>
    <row r="65" spans="1:8" ht="12.75">
      <c r="A65" s="5" t="s">
        <v>49</v>
      </c>
      <c r="B65" s="13">
        <v>9</v>
      </c>
      <c r="C65" s="5">
        <v>5</v>
      </c>
      <c r="D65" s="5">
        <v>5</v>
      </c>
      <c r="E65" s="5">
        <v>5</v>
      </c>
      <c r="F65" s="5">
        <v>13</v>
      </c>
      <c r="G65" s="12">
        <f t="shared" si="2"/>
        <v>28</v>
      </c>
      <c r="H65" s="51">
        <f t="shared" si="3"/>
        <v>0.9655172413793103</v>
      </c>
    </row>
    <row r="66" spans="1:8" ht="12.75">
      <c r="A66" s="50" t="s">
        <v>67</v>
      </c>
      <c r="B66" s="13">
        <v>5</v>
      </c>
      <c r="C66" s="5">
        <v>5</v>
      </c>
      <c r="D66" s="5">
        <v>3</v>
      </c>
      <c r="E66" s="5">
        <v>3</v>
      </c>
      <c r="F66" s="5">
        <v>8</v>
      </c>
      <c r="G66" s="12">
        <f t="shared" si="2"/>
        <v>19</v>
      </c>
      <c r="H66" s="51">
        <f t="shared" si="3"/>
        <v>0.6551724137931035</v>
      </c>
    </row>
    <row r="67" spans="1:8" ht="12.75">
      <c r="A67" s="4" t="s">
        <v>62</v>
      </c>
      <c r="B67" s="13">
        <v>3</v>
      </c>
      <c r="C67" s="5">
        <v>5</v>
      </c>
      <c r="D67" s="5">
        <v>3</v>
      </c>
      <c r="E67" s="5">
        <v>3</v>
      </c>
      <c r="F67" s="5">
        <v>9</v>
      </c>
      <c r="G67" s="12">
        <f t="shared" si="2"/>
        <v>20</v>
      </c>
      <c r="H67" s="51">
        <f t="shared" si="3"/>
        <v>0.6896551724137931</v>
      </c>
    </row>
    <row r="68" spans="1:8" ht="12.75">
      <c r="A68" s="4" t="s">
        <v>63</v>
      </c>
      <c r="B68" s="13">
        <v>4</v>
      </c>
      <c r="C68" s="5">
        <v>5</v>
      </c>
      <c r="D68" s="5">
        <v>2</v>
      </c>
      <c r="E68" s="5">
        <v>3</v>
      </c>
      <c r="F68" s="5">
        <v>10</v>
      </c>
      <c r="G68" s="12">
        <f t="shared" si="2"/>
        <v>20</v>
      </c>
      <c r="H68" s="51">
        <f t="shared" si="3"/>
        <v>0.6896551724137931</v>
      </c>
    </row>
    <row r="69" spans="1:8" ht="12.75">
      <c r="A69" s="4" t="s">
        <v>66</v>
      </c>
      <c r="B69" s="13">
        <v>2</v>
      </c>
      <c r="C69" s="5">
        <v>5</v>
      </c>
      <c r="D69" s="5">
        <v>4</v>
      </c>
      <c r="E69" s="5">
        <v>3</v>
      </c>
      <c r="F69" s="5">
        <v>8</v>
      </c>
      <c r="G69" s="12">
        <f t="shared" si="2"/>
        <v>20</v>
      </c>
      <c r="H69" s="51">
        <f t="shared" si="3"/>
        <v>0.6896551724137931</v>
      </c>
    </row>
    <row r="70" spans="1:8" ht="12.75">
      <c r="A70" s="4"/>
      <c r="B70" s="13"/>
      <c r="C70" s="5"/>
      <c r="D70" s="5"/>
      <c r="E70" s="5"/>
      <c r="F70" s="5"/>
      <c r="G70" s="12"/>
      <c r="H70" s="32"/>
    </row>
    <row r="71" spans="1:8" ht="12.75">
      <c r="A71" s="54" t="s">
        <v>68</v>
      </c>
      <c r="B71" s="52">
        <f>SUM(B49:B69)/20</f>
        <v>5.3</v>
      </c>
      <c r="C71" s="52"/>
      <c r="D71" s="52"/>
      <c r="E71" s="52"/>
      <c r="F71" s="55">
        <f>SUM(F49:F69)/19</f>
        <v>8.68421052631579</v>
      </c>
      <c r="G71" s="52"/>
      <c r="H71" s="56"/>
    </row>
    <row r="72" spans="2:8" ht="38.25">
      <c r="B72" s="6" t="s">
        <v>3</v>
      </c>
      <c r="C72" s="6" t="s">
        <v>1</v>
      </c>
      <c r="D72" s="6" t="s">
        <v>38</v>
      </c>
      <c r="E72" s="6" t="s">
        <v>39</v>
      </c>
      <c r="F72" s="6" t="s">
        <v>2</v>
      </c>
      <c r="G72" s="6" t="s">
        <v>13</v>
      </c>
      <c r="H72" s="6" t="s">
        <v>12</v>
      </c>
    </row>
    <row r="73" ht="12.75"/>
    <row r="74" ht="12.75">
      <c r="G74">
        <f>SUM(G54:G57)</f>
        <v>80</v>
      </c>
    </row>
  </sheetData>
  <printOptions/>
  <pageMargins left="0.75" right="0.75" top="1" bottom="1" header="0.5" footer="0.5"/>
  <pageSetup fitToHeight="1" fitToWidth="1" horizontalDpi="600" verticalDpi="600" orientation="portrait" scale="62"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Development </dc:creator>
  <cp:keywords/>
  <dc:description/>
  <cp:lastModifiedBy>Development </cp:lastModifiedBy>
  <cp:lastPrinted>2003-02-04T14:32:28Z</cp:lastPrinted>
  <dcterms:created xsi:type="dcterms:W3CDTF">2003-01-15T16:20:21Z</dcterms:created>
  <dcterms:modified xsi:type="dcterms:W3CDTF">2004-04-17T22:15:24Z</dcterms:modified>
  <cp:category/>
  <cp:version/>
  <cp:contentType/>
  <cp:contentStatus/>
</cp:coreProperties>
</file>